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абиссл" sheetId="3" r:id="rId1"/>
    <sheet name="обследования" sheetId="4" r:id="rId2"/>
  </sheets>
  <calcPr calcId="145621" calcOnSave="0"/>
</workbook>
</file>

<file path=xl/calcChain.xml><?xml version="1.0" encoding="utf-8"?>
<calcChain xmlns="http://schemas.openxmlformats.org/spreadsheetml/2006/main">
  <c r="H12" i="4" l="1"/>
  <c r="K8" i="3" l="1"/>
  <c r="L8" i="3"/>
  <c r="K9" i="3"/>
  <c r="L9" i="3"/>
  <c r="K10" i="3"/>
  <c r="L10" i="3"/>
  <c r="K11" i="3"/>
  <c r="L11" i="3"/>
  <c r="L7" i="3"/>
  <c r="K7" i="3"/>
  <c r="I8" i="3"/>
  <c r="I9" i="3"/>
  <c r="I10" i="3"/>
  <c r="I11" i="3"/>
  <c r="I7" i="3"/>
  <c r="K8" i="4"/>
  <c r="L8" i="4"/>
  <c r="K9" i="4"/>
  <c r="L9" i="4"/>
  <c r="K10" i="4"/>
  <c r="L10" i="4"/>
  <c r="K11" i="4"/>
  <c r="L11" i="4"/>
  <c r="K12" i="4"/>
  <c r="L7" i="4"/>
  <c r="K7" i="4"/>
  <c r="I8" i="4"/>
  <c r="I9" i="4"/>
  <c r="I10" i="4"/>
  <c r="I11" i="4"/>
  <c r="I12" i="4"/>
  <c r="I7" i="4"/>
  <c r="J8" i="3" l="1"/>
  <c r="J9" i="3"/>
  <c r="J10" i="3"/>
  <c r="J11" i="3"/>
  <c r="J7" i="3" l="1"/>
  <c r="L12" i="4" l="1"/>
  <c r="G12" i="4"/>
  <c r="J9" i="4"/>
  <c r="J12" i="4" l="1"/>
  <c r="H12" i="3"/>
  <c r="L12" i="3" s="1"/>
  <c r="G12" i="3"/>
  <c r="I12" i="3" l="1"/>
  <c r="K12" i="3"/>
  <c r="J12" i="3"/>
</calcChain>
</file>

<file path=xl/sharedStrings.xml><?xml version="1.0" encoding="utf-8"?>
<sst xmlns="http://schemas.openxmlformats.org/spreadsheetml/2006/main" count="97" uniqueCount="38">
  <si>
    <t>лабораторные исследования</t>
  </si>
  <si>
    <t xml:space="preserve"> 852000О.99.0.АЦ44АА01003</t>
  </si>
  <si>
    <t>Единица изменения</t>
  </si>
  <si>
    <t>№ п/п</t>
  </si>
  <si>
    <t>План</t>
  </si>
  <si>
    <t>Факт</t>
  </si>
  <si>
    <t xml:space="preserve">по объему </t>
  </si>
  <si>
    <t>Свод по РК</t>
  </si>
  <si>
    <t>Джанкойская ветлаборатория</t>
  </si>
  <si>
    <t>Керченская ветлаборатория</t>
  </si>
  <si>
    <t>Красноперекопская ветлаборатория</t>
  </si>
  <si>
    <t>Нижнегорская ветлаборатория</t>
  </si>
  <si>
    <t>тыс. иссл.</t>
  </si>
  <si>
    <t>Проведение плановых лабораторных исследований на особо опасные болезни животных (птиц), болезни общие для человека и животных (птиц) включая отбор проб и их транспортировку</t>
  </si>
  <si>
    <t>СВОДНЫЙ ОТЧЕТ</t>
  </si>
  <si>
    <t>Государственный комитет ветеринарии Республики Крым</t>
  </si>
  <si>
    <t xml:space="preserve"> 852000О.99.0.АЦ44АА07003</t>
  </si>
  <si>
    <t xml:space="preserve"> Объем оказания государственной услуги в утвержденном государственном задании в натуральных показателях</t>
  </si>
  <si>
    <t>852000О.99.0.АЦ44АА29003</t>
  </si>
  <si>
    <t>Проведение ветеринарных обследований объектов, связанных с содержанием животных, переработкой, хранением и реализацией продуции и сырья животного происхождения</t>
  </si>
  <si>
    <t>проведение мероприятий</t>
  </si>
  <si>
    <t>Государственный комите ветеринарии Республики Крым</t>
  </si>
  <si>
    <t>Региональная ветлаборатория</t>
  </si>
  <si>
    <t xml:space="preserve">Наименование государственного учреждения  </t>
  </si>
  <si>
    <t>Наименование государственной услуги</t>
  </si>
  <si>
    <t>Номер реестровой записи</t>
  </si>
  <si>
    <t>тыс. единиц</t>
  </si>
  <si>
    <t>Наименование показателя объема государственной услуги</t>
  </si>
  <si>
    <t>Допустимое (возможное) отклонение показателя объема оказанной государственной услуги, при котором государственное задание считается выполненным</t>
  </si>
  <si>
    <t xml:space="preserve">План </t>
  </si>
  <si>
    <t>Объем субсидии, тыс. рублей</t>
  </si>
  <si>
    <t>Оценка выполнения государственного задания % (факт к плану)</t>
  </si>
  <si>
    <t>Примечание</t>
  </si>
  <si>
    <t xml:space="preserve">Наименование показателя объема государственной услуги </t>
  </si>
  <si>
    <t>Оценка выполнения государственного задания  % (факт к плану)</t>
  </si>
  <si>
    <t>Объем субсидий, тыс рублей</t>
  </si>
  <si>
    <t>о выполнении государственных заданий на оказание государственных услуг в отношении государственных учреждений Республики Крым                                                                                                                       за     2020 год подведомственными государственными бюджетными учреждениями</t>
  </si>
  <si>
    <t>о выполнении государственных заданий на оказание государственных услуг в отношении государственных учреждений Республики Крым                                                                                                                                     за   2020 год подведомственными государственными бюджетными  учреждениями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</si>
</sst>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;[Red]0.000"/>
    <numFmt numFmtId="165" formatCode="0;[Red]0"/>
    <numFmt numFmtId="166" formatCode="0.00;[Red]0.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3" fillId="0" borderId="2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6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0" fillId="0" borderId="2" xfId="0" applyFont="1" applyBorder="1"/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topLeftCell="A7" zoomScaleNormal="100" workbookViewId="0">
      <selection activeCell="H16" sqref="H16"/>
    </sheetView>
  </sheetViews>
  <sheetFormatPr defaultRowHeight="15" x14ac:dyDescent="0.25"/>
  <cols>
    <col min="1" max="1" width="4.42578125" customWidth="1"/>
    <col min="2" max="2" width="18.85546875" customWidth="1"/>
    <col min="3" max="3" width="44.42578125" customWidth="1"/>
    <col min="4" max="4" width="9.85546875" customWidth="1"/>
    <col min="5" max="5" width="12.85546875" customWidth="1"/>
    <col min="6" max="6" width="9.42578125" style="5" customWidth="1"/>
    <col min="7" max="9" width="11.7109375" style="2" customWidth="1"/>
  </cols>
  <sheetData>
    <row r="1" spans="1:13" ht="18.75" x14ac:dyDescent="0.3">
      <c r="A1" s="40" t="s">
        <v>15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3" ht="21.75" customHeight="1" x14ac:dyDescent="0.25">
      <c r="A2" s="41" t="s">
        <v>14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3" s="13" customFormat="1" ht="53.25" customHeight="1" x14ac:dyDescent="0.25">
      <c r="A3" s="39" t="s">
        <v>36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3" ht="108" customHeight="1" x14ac:dyDescent="0.25">
      <c r="A4" s="37" t="s">
        <v>3</v>
      </c>
      <c r="B4" s="42" t="s">
        <v>23</v>
      </c>
      <c r="C4" s="37" t="s">
        <v>24</v>
      </c>
      <c r="D4" s="42" t="s">
        <v>25</v>
      </c>
      <c r="E4" s="37" t="s">
        <v>33</v>
      </c>
      <c r="F4" s="37" t="s">
        <v>2</v>
      </c>
      <c r="G4" s="35" t="s">
        <v>17</v>
      </c>
      <c r="H4" s="36"/>
      <c r="I4" s="37" t="s">
        <v>28</v>
      </c>
      <c r="J4" s="37" t="s">
        <v>34</v>
      </c>
      <c r="K4" s="35" t="s">
        <v>35</v>
      </c>
      <c r="L4" s="36"/>
      <c r="M4" s="33" t="s">
        <v>32</v>
      </c>
    </row>
    <row r="5" spans="1:13" ht="39" customHeight="1" x14ac:dyDescent="0.25">
      <c r="A5" s="38"/>
      <c r="B5" s="42"/>
      <c r="C5" s="38"/>
      <c r="D5" s="42"/>
      <c r="E5" s="38"/>
      <c r="F5" s="38"/>
      <c r="G5" s="16" t="s">
        <v>4</v>
      </c>
      <c r="H5" s="16" t="s">
        <v>5</v>
      </c>
      <c r="I5" s="38"/>
      <c r="J5" s="38"/>
      <c r="K5" s="20" t="s">
        <v>4</v>
      </c>
      <c r="L5" s="20" t="s">
        <v>5</v>
      </c>
      <c r="M5" s="34"/>
    </row>
    <row r="6" spans="1:13" ht="22.5" customHeight="1" x14ac:dyDescent="0.25">
      <c r="A6" s="15">
        <v>1</v>
      </c>
      <c r="B6" s="14">
        <v>2</v>
      </c>
      <c r="C6" s="19">
        <v>3</v>
      </c>
      <c r="D6" s="16">
        <v>4</v>
      </c>
      <c r="E6" s="15">
        <v>5</v>
      </c>
      <c r="F6" s="15">
        <v>6</v>
      </c>
      <c r="G6" s="16">
        <v>7</v>
      </c>
      <c r="H6" s="16">
        <v>8</v>
      </c>
      <c r="I6" s="15">
        <v>9</v>
      </c>
      <c r="J6" s="15">
        <v>10</v>
      </c>
      <c r="K6" s="20">
        <v>11</v>
      </c>
      <c r="L6" s="20">
        <v>12</v>
      </c>
      <c r="M6" s="21">
        <v>13</v>
      </c>
    </row>
    <row r="7" spans="1:13" ht="66.75" customHeight="1" x14ac:dyDescent="0.25">
      <c r="A7" s="3">
        <v>1</v>
      </c>
      <c r="B7" s="10" t="s">
        <v>22</v>
      </c>
      <c r="C7" s="14" t="s">
        <v>13</v>
      </c>
      <c r="D7" s="1" t="s">
        <v>16</v>
      </c>
      <c r="E7" s="17" t="s">
        <v>0</v>
      </c>
      <c r="F7" s="16" t="s">
        <v>12</v>
      </c>
      <c r="G7" s="6">
        <v>114.71299999999999</v>
      </c>
      <c r="H7" s="31">
        <v>114.71299999999999</v>
      </c>
      <c r="I7" s="6">
        <f>G7*95/100</f>
        <v>108.97734999999999</v>
      </c>
      <c r="J7" s="7">
        <f>H7/G7*100</f>
        <v>100</v>
      </c>
      <c r="K7" s="18">
        <f>G7*168.64</f>
        <v>19345.200319999996</v>
      </c>
      <c r="L7" s="18">
        <f>H7*168.64</f>
        <v>19345.200319999996</v>
      </c>
      <c r="M7" s="7"/>
    </row>
    <row r="8" spans="1:13" ht="60" customHeight="1" x14ac:dyDescent="0.25">
      <c r="A8" s="3">
        <v>2</v>
      </c>
      <c r="B8" s="10" t="s">
        <v>8</v>
      </c>
      <c r="C8" s="14" t="s">
        <v>13</v>
      </c>
      <c r="D8" s="1" t="s">
        <v>1</v>
      </c>
      <c r="E8" s="17" t="s">
        <v>0</v>
      </c>
      <c r="F8" s="16" t="s">
        <v>12</v>
      </c>
      <c r="G8" s="8">
        <v>16.739000000000001</v>
      </c>
      <c r="H8" s="32">
        <v>16.739000000000001</v>
      </c>
      <c r="I8" s="6">
        <f t="shared" ref="I8:I12" si="0">G8*95/100</f>
        <v>15.902050000000001</v>
      </c>
      <c r="J8" s="7">
        <f t="shared" ref="J8:J12" si="1">H8/G8*100</f>
        <v>100</v>
      </c>
      <c r="K8" s="18">
        <f t="shared" ref="K8:K12" si="2">G8*168.64</f>
        <v>2822.8649599999999</v>
      </c>
      <c r="L8" s="18">
        <f t="shared" ref="L8:L12" si="3">H8*168.64</f>
        <v>2822.8649599999999</v>
      </c>
      <c r="M8" s="7"/>
    </row>
    <row r="9" spans="1:13" ht="63" customHeight="1" x14ac:dyDescent="0.25">
      <c r="A9" s="3">
        <v>3</v>
      </c>
      <c r="B9" s="10" t="s">
        <v>9</v>
      </c>
      <c r="C9" s="14" t="s">
        <v>13</v>
      </c>
      <c r="D9" s="1" t="s">
        <v>1</v>
      </c>
      <c r="E9" s="17" t="s">
        <v>0</v>
      </c>
      <c r="F9" s="16" t="s">
        <v>12</v>
      </c>
      <c r="G9" s="30">
        <v>29.462</v>
      </c>
      <c r="H9" s="32">
        <v>29.462</v>
      </c>
      <c r="I9" s="6">
        <f t="shared" si="0"/>
        <v>27.988899999999997</v>
      </c>
      <c r="J9" s="7">
        <f t="shared" si="1"/>
        <v>100</v>
      </c>
      <c r="K9" s="18">
        <f t="shared" si="2"/>
        <v>4968.4716799999997</v>
      </c>
      <c r="L9" s="18">
        <f t="shared" si="3"/>
        <v>4968.4716799999997</v>
      </c>
      <c r="M9" s="7"/>
    </row>
    <row r="10" spans="1:13" ht="55.5" customHeight="1" x14ac:dyDescent="0.25">
      <c r="A10" s="3">
        <v>4</v>
      </c>
      <c r="B10" s="10" t="s">
        <v>10</v>
      </c>
      <c r="C10" s="14" t="s">
        <v>13</v>
      </c>
      <c r="D10" s="1" t="s">
        <v>1</v>
      </c>
      <c r="E10" s="17" t="s">
        <v>0</v>
      </c>
      <c r="F10" s="16" t="s">
        <v>12</v>
      </c>
      <c r="G10" s="8">
        <v>36.567</v>
      </c>
      <c r="H10" s="32">
        <v>36.567</v>
      </c>
      <c r="I10" s="6">
        <f t="shared" si="0"/>
        <v>34.73865</v>
      </c>
      <c r="J10" s="7">
        <f t="shared" si="1"/>
        <v>100</v>
      </c>
      <c r="K10" s="18">
        <f t="shared" si="2"/>
        <v>6166.65888</v>
      </c>
      <c r="L10" s="18">
        <f t="shared" si="3"/>
        <v>6166.65888</v>
      </c>
      <c r="M10" s="7"/>
    </row>
    <row r="11" spans="1:13" ht="53.25" customHeight="1" x14ac:dyDescent="0.25">
      <c r="A11" s="3">
        <v>5</v>
      </c>
      <c r="B11" s="10" t="s">
        <v>11</v>
      </c>
      <c r="C11" s="14" t="s">
        <v>13</v>
      </c>
      <c r="D11" s="1" t="s">
        <v>1</v>
      </c>
      <c r="E11" s="17" t="s">
        <v>0</v>
      </c>
      <c r="F11" s="16" t="s">
        <v>12</v>
      </c>
      <c r="G11" s="8">
        <v>26.972999999999999</v>
      </c>
      <c r="H11" s="32">
        <v>26.972999999999999</v>
      </c>
      <c r="I11" s="6">
        <f t="shared" si="0"/>
        <v>25.62435</v>
      </c>
      <c r="J11" s="7">
        <f t="shared" si="1"/>
        <v>100</v>
      </c>
      <c r="K11" s="18">
        <f t="shared" si="2"/>
        <v>4548.7267199999997</v>
      </c>
      <c r="L11" s="18">
        <f t="shared" si="3"/>
        <v>4548.7267199999997</v>
      </c>
      <c r="M11" s="7"/>
    </row>
    <row r="12" spans="1:13" ht="59.25" customHeight="1" x14ac:dyDescent="0.25">
      <c r="A12" s="22">
        <v>9</v>
      </c>
      <c r="B12" s="23" t="s">
        <v>7</v>
      </c>
      <c r="C12" s="24" t="s">
        <v>13</v>
      </c>
      <c r="D12" s="25" t="s">
        <v>1</v>
      </c>
      <c r="E12" s="28" t="s">
        <v>0</v>
      </c>
      <c r="F12" s="29" t="s">
        <v>12</v>
      </c>
      <c r="G12" s="9">
        <f>SUM(G7:G11)</f>
        <v>224.45400000000001</v>
      </c>
      <c r="H12" s="9">
        <f>SUM(H7:H11)</f>
        <v>224.45400000000001</v>
      </c>
      <c r="I12" s="26">
        <f t="shared" si="0"/>
        <v>213.2313</v>
      </c>
      <c r="J12" s="12">
        <f t="shared" si="1"/>
        <v>100</v>
      </c>
      <c r="K12" s="27">
        <f t="shared" si="2"/>
        <v>37851.922559999999</v>
      </c>
      <c r="L12" s="27">
        <f t="shared" si="3"/>
        <v>37851.922559999999</v>
      </c>
      <c r="M12" s="12"/>
    </row>
  </sheetData>
  <mergeCells count="14">
    <mergeCell ref="M4:M5"/>
    <mergeCell ref="K4:L4"/>
    <mergeCell ref="J4:J5"/>
    <mergeCell ref="A3:K3"/>
    <mergeCell ref="A1:K1"/>
    <mergeCell ref="A2:K2"/>
    <mergeCell ref="A4:A5"/>
    <mergeCell ref="G4:H4"/>
    <mergeCell ref="B4:B5"/>
    <mergeCell ref="F4:F5"/>
    <mergeCell ref="E4:E5"/>
    <mergeCell ref="D4:D5"/>
    <mergeCell ref="C4:C5"/>
    <mergeCell ref="I4:I5"/>
  </mergeCells>
  <pageMargins left="0.11811023622047245" right="0.11811023622047245" top="0.55118110236220474" bottom="0.35433070866141736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opLeftCell="A7" workbookViewId="0">
      <selection activeCell="E17" sqref="E17"/>
    </sheetView>
  </sheetViews>
  <sheetFormatPr defaultRowHeight="15" x14ac:dyDescent="0.25"/>
  <cols>
    <col min="1" max="1" width="4.42578125" customWidth="1"/>
    <col min="2" max="2" width="15.28515625" customWidth="1"/>
    <col min="3" max="3" width="45" customWidth="1"/>
    <col min="4" max="4" width="9.85546875" customWidth="1"/>
    <col min="5" max="5" width="22.42578125" customWidth="1"/>
    <col min="6" max="6" width="9.42578125" style="5" customWidth="1"/>
    <col min="7" max="7" width="8.28515625" style="2" customWidth="1"/>
    <col min="8" max="8" width="7.7109375" style="2" customWidth="1"/>
    <col min="9" max="9" width="12.140625" style="2" customWidth="1"/>
    <col min="10" max="10" width="8" customWidth="1"/>
    <col min="11" max="13" width="7.28515625" customWidth="1"/>
  </cols>
  <sheetData>
    <row r="1" spans="1:13" ht="18.75" x14ac:dyDescent="0.3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3" ht="30.75" customHeight="1" x14ac:dyDescent="0.25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3" ht="57.75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59" customHeight="1" x14ac:dyDescent="0.25">
      <c r="A4" s="42" t="s">
        <v>3</v>
      </c>
      <c r="B4" s="42" t="s">
        <v>23</v>
      </c>
      <c r="C4" s="37" t="s">
        <v>24</v>
      </c>
      <c r="D4" s="42" t="s">
        <v>25</v>
      </c>
      <c r="E4" s="42" t="s">
        <v>27</v>
      </c>
      <c r="F4" s="42" t="s">
        <v>2</v>
      </c>
      <c r="G4" s="42" t="s">
        <v>17</v>
      </c>
      <c r="H4" s="42"/>
      <c r="I4" s="37" t="s">
        <v>28</v>
      </c>
      <c r="J4" s="16" t="s">
        <v>31</v>
      </c>
      <c r="K4" s="35" t="s">
        <v>30</v>
      </c>
      <c r="L4" s="36"/>
      <c r="M4" s="33" t="s">
        <v>32</v>
      </c>
    </row>
    <row r="5" spans="1:13" ht="25.5" x14ac:dyDescent="0.25">
      <c r="A5" s="42"/>
      <c r="B5" s="42"/>
      <c r="C5" s="38"/>
      <c r="D5" s="42"/>
      <c r="E5" s="42"/>
      <c r="F5" s="42"/>
      <c r="G5" s="16" t="s">
        <v>4</v>
      </c>
      <c r="H5" s="16" t="s">
        <v>5</v>
      </c>
      <c r="I5" s="38"/>
      <c r="J5" s="16" t="s">
        <v>6</v>
      </c>
      <c r="K5" s="20" t="s">
        <v>29</v>
      </c>
      <c r="L5" s="20" t="s">
        <v>5</v>
      </c>
      <c r="M5" s="34"/>
    </row>
    <row r="6" spans="1:13" x14ac:dyDescent="0.25">
      <c r="A6" s="16">
        <v>1</v>
      </c>
      <c r="B6" s="14">
        <v>2</v>
      </c>
      <c r="C6" s="19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5">
        <v>9</v>
      </c>
      <c r="J6" s="16">
        <v>10</v>
      </c>
      <c r="K6" s="20">
        <v>11</v>
      </c>
      <c r="L6" s="20">
        <v>12</v>
      </c>
      <c r="M6" s="21">
        <v>13</v>
      </c>
    </row>
    <row r="7" spans="1:13" ht="72" customHeight="1" x14ac:dyDescent="0.25">
      <c r="A7" s="3">
        <v>1</v>
      </c>
      <c r="B7" s="11" t="s">
        <v>22</v>
      </c>
      <c r="C7" s="14" t="s">
        <v>19</v>
      </c>
      <c r="D7" s="1" t="s">
        <v>18</v>
      </c>
      <c r="E7" s="16" t="s">
        <v>20</v>
      </c>
      <c r="F7" s="4" t="s">
        <v>26</v>
      </c>
      <c r="G7" s="6">
        <v>0</v>
      </c>
      <c r="H7" s="6">
        <v>0</v>
      </c>
      <c r="I7" s="6">
        <f>G7*95/100</f>
        <v>0</v>
      </c>
      <c r="J7" s="7">
        <v>0</v>
      </c>
      <c r="K7" s="18">
        <f>G7*184</f>
        <v>0</v>
      </c>
      <c r="L7" s="18">
        <f>H7*184</f>
        <v>0</v>
      </c>
      <c r="M7" s="7"/>
    </row>
    <row r="8" spans="1:13" ht="51" x14ac:dyDescent="0.25">
      <c r="A8" s="3">
        <v>2</v>
      </c>
      <c r="B8" s="11" t="s">
        <v>8</v>
      </c>
      <c r="C8" s="14" t="s">
        <v>19</v>
      </c>
      <c r="D8" s="1" t="s">
        <v>18</v>
      </c>
      <c r="E8" s="16" t="s">
        <v>20</v>
      </c>
      <c r="F8" s="4" t="s">
        <v>12</v>
      </c>
      <c r="G8" s="8">
        <v>0</v>
      </c>
      <c r="H8" s="8">
        <v>0</v>
      </c>
      <c r="I8" s="6">
        <f t="shared" ref="I8:I12" si="0">G8*95/100</f>
        <v>0</v>
      </c>
      <c r="J8" s="7">
        <v>0</v>
      </c>
      <c r="K8" s="18">
        <f t="shared" ref="K8:K12" si="1">G8*184</f>
        <v>0</v>
      </c>
      <c r="L8" s="18">
        <f t="shared" ref="L8:L12" si="2">H8*184</f>
        <v>0</v>
      </c>
      <c r="M8" s="7"/>
    </row>
    <row r="9" spans="1:13" ht="56.25" customHeight="1" x14ac:dyDescent="0.25">
      <c r="A9" s="3">
        <v>3</v>
      </c>
      <c r="B9" s="11" t="s">
        <v>9</v>
      </c>
      <c r="C9" s="14" t="s">
        <v>19</v>
      </c>
      <c r="D9" s="1" t="s">
        <v>18</v>
      </c>
      <c r="E9" s="16" t="s">
        <v>20</v>
      </c>
      <c r="F9" s="4" t="s">
        <v>12</v>
      </c>
      <c r="G9" s="8">
        <v>2.4E-2</v>
      </c>
      <c r="H9" s="8">
        <v>2.4E-2</v>
      </c>
      <c r="I9" s="6">
        <f t="shared" si="0"/>
        <v>2.2800000000000001E-2</v>
      </c>
      <c r="J9" s="7">
        <f t="shared" ref="J9:J12" si="3">H9/G9*100</f>
        <v>100</v>
      </c>
      <c r="K9" s="18">
        <f t="shared" si="1"/>
        <v>4.4160000000000004</v>
      </c>
      <c r="L9" s="18">
        <f t="shared" si="2"/>
        <v>4.4160000000000004</v>
      </c>
      <c r="M9" s="7"/>
    </row>
    <row r="10" spans="1:13" ht="56.25" customHeight="1" x14ac:dyDescent="0.25">
      <c r="A10" s="3">
        <v>4</v>
      </c>
      <c r="B10" s="11" t="s">
        <v>10</v>
      </c>
      <c r="C10" s="14" t="s">
        <v>19</v>
      </c>
      <c r="D10" s="1" t="s">
        <v>18</v>
      </c>
      <c r="E10" s="16" t="s">
        <v>20</v>
      </c>
      <c r="F10" s="4" t="s">
        <v>12</v>
      </c>
      <c r="G10" s="8">
        <v>0</v>
      </c>
      <c r="H10" s="8">
        <v>0</v>
      </c>
      <c r="I10" s="6">
        <f t="shared" si="0"/>
        <v>0</v>
      </c>
      <c r="J10" s="7">
        <v>0</v>
      </c>
      <c r="K10" s="18">
        <f t="shared" si="1"/>
        <v>0</v>
      </c>
      <c r="L10" s="18">
        <f t="shared" si="2"/>
        <v>0</v>
      </c>
      <c r="M10" s="7"/>
    </row>
    <row r="11" spans="1:13" ht="49.9" customHeight="1" x14ac:dyDescent="0.25">
      <c r="A11" s="3">
        <v>5</v>
      </c>
      <c r="B11" s="11" t="s">
        <v>11</v>
      </c>
      <c r="C11" s="14" t="s">
        <v>19</v>
      </c>
      <c r="D11" s="1" t="s">
        <v>18</v>
      </c>
      <c r="E11" s="16" t="s">
        <v>20</v>
      </c>
      <c r="F11" s="4" t="s">
        <v>12</v>
      </c>
      <c r="G11" s="8">
        <v>0</v>
      </c>
      <c r="H11" s="8">
        <v>0</v>
      </c>
      <c r="I11" s="6">
        <f t="shared" si="0"/>
        <v>0</v>
      </c>
      <c r="J11" s="7">
        <v>0</v>
      </c>
      <c r="K11" s="18">
        <f t="shared" si="1"/>
        <v>0</v>
      </c>
      <c r="L11" s="18">
        <f t="shared" si="2"/>
        <v>0</v>
      </c>
      <c r="M11" s="7"/>
    </row>
    <row r="12" spans="1:13" ht="58.15" customHeight="1" x14ac:dyDescent="0.25">
      <c r="A12" s="3">
        <v>9</v>
      </c>
      <c r="B12" s="11" t="s">
        <v>7</v>
      </c>
      <c r="C12" s="14" t="s">
        <v>19</v>
      </c>
      <c r="D12" s="1" t="s">
        <v>18</v>
      </c>
      <c r="E12" s="16" t="s">
        <v>20</v>
      </c>
      <c r="F12" s="4" t="s">
        <v>12</v>
      </c>
      <c r="G12" s="9">
        <f>SUM(G7:G11)</f>
        <v>2.4E-2</v>
      </c>
      <c r="H12" s="9">
        <f>SUM(H7:H11)</f>
        <v>2.4E-2</v>
      </c>
      <c r="I12" s="6">
        <f t="shared" si="0"/>
        <v>2.2800000000000001E-2</v>
      </c>
      <c r="J12" s="12">
        <f t="shared" si="3"/>
        <v>100</v>
      </c>
      <c r="K12" s="18">
        <f t="shared" si="1"/>
        <v>4.4160000000000004</v>
      </c>
      <c r="L12" s="18">
        <f t="shared" si="2"/>
        <v>4.4160000000000004</v>
      </c>
      <c r="M12" s="12"/>
    </row>
  </sheetData>
  <mergeCells count="13">
    <mergeCell ref="M4:M5"/>
    <mergeCell ref="K4:L4"/>
    <mergeCell ref="A3:M3"/>
    <mergeCell ref="A2:K2"/>
    <mergeCell ref="A1:K1"/>
    <mergeCell ref="A4:A5"/>
    <mergeCell ref="B4:B5"/>
    <mergeCell ref="D4:D5"/>
    <mergeCell ref="E4:E5"/>
    <mergeCell ref="F4:F5"/>
    <mergeCell ref="G4:H4"/>
    <mergeCell ref="C4:C5"/>
    <mergeCell ref="I4:I5"/>
  </mergeCells>
  <pageMargins left="0.51181102362204722" right="0.31496062992125984" top="0.55118110236220474" bottom="0.35433070866141736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лабиссл</vt:lpstr>
      <vt:lpstr>обследования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2021-01-13T10:14:18Z</dcterms:modified>
</cp:coreProperties>
</file>